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4\CIty Admin\MDD\B-computer\Documents\TRAFFIC COUNTS\2022\"/>
    </mc:Choice>
  </mc:AlternateContent>
  <xr:revisionPtr revIDLastSave="0" documentId="13_ncr:1_{53D5613A-27BD-4D5A-B477-4BBEB7E01C4C}" xr6:coauthVersionLast="47" xr6:coauthVersionMax="47" xr10:uidLastSave="{00000000-0000-0000-0000-000000000000}"/>
  <bookViews>
    <workbookView xWindow="-24120" yWindow="2490" windowWidth="23310" windowHeight="137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K5" i="1"/>
  <c r="K4" i="1"/>
  <c r="K3" i="1"/>
  <c r="J13" i="1"/>
  <c r="L12" i="1"/>
  <c r="L11" i="1"/>
  <c r="L10" i="1"/>
  <c r="L9" i="1"/>
  <c r="L8" i="1"/>
  <c r="L7" i="1"/>
  <c r="L6" i="1"/>
  <c r="L5" i="1"/>
  <c r="L4" i="1"/>
  <c r="L3" i="1"/>
  <c r="E13" i="1"/>
  <c r="F13" i="1"/>
  <c r="G13" i="1"/>
  <c r="H13" i="1"/>
  <c r="I13" i="1"/>
  <c r="K13" i="1" l="1"/>
  <c r="B13" i="1"/>
  <c r="C13" i="1"/>
  <c r="D13" i="1" l="1"/>
</calcChain>
</file>

<file path=xl/sharedStrings.xml><?xml version="1.0" encoding="utf-8"?>
<sst xmlns="http://schemas.openxmlformats.org/spreadsheetml/2006/main" count="18" uniqueCount="15">
  <si>
    <t>5 year Average</t>
  </si>
  <si>
    <t xml:space="preserve">TOTALS: </t>
  </si>
  <si>
    <t>n/a</t>
  </si>
  <si>
    <r>
      <rPr>
        <b/>
        <u/>
        <sz val="11"/>
        <color theme="1"/>
        <rFont val="Calibri"/>
        <family val="2"/>
        <scheme val="minor"/>
      </rPr>
      <t>Station 400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- Freyar Tract                                         (Bluebonnet Rd, W. of FM 1346)</t>
    </r>
  </si>
  <si>
    <r>
      <rPr>
        <b/>
        <u/>
        <sz val="11"/>
        <color theme="1"/>
        <rFont val="Calibri"/>
        <family val="2"/>
        <scheme val="minor"/>
      </rPr>
      <t>Station 500</t>
    </r>
    <r>
      <rPr>
        <b/>
        <sz val="9"/>
        <color theme="1"/>
        <rFont val="Calibri"/>
        <family val="2"/>
        <scheme val="minor"/>
      </rPr>
      <t xml:space="preserve"> - Behind Koepp                                     (Bluebonnet Rd, S. of Hwy 87)</t>
    </r>
  </si>
  <si>
    <r>
      <rPr>
        <b/>
        <u/>
        <sz val="11"/>
        <color theme="1"/>
        <rFont val="Calibri"/>
        <family val="2"/>
        <scheme val="minor"/>
      </rPr>
      <t>Station 700</t>
    </r>
    <r>
      <rPr>
        <b/>
        <sz val="9"/>
        <color theme="1"/>
        <rFont val="Calibri"/>
        <family val="2"/>
        <scheme val="minor"/>
      </rPr>
      <t xml:space="preserve"> - City Hall                                                (Chihuahua St., between Bluebonnet &amp; Seguin Rds.)</t>
    </r>
  </si>
  <si>
    <r>
      <rPr>
        <b/>
        <u/>
        <sz val="11"/>
        <color theme="1"/>
        <rFont val="Calibri"/>
        <family val="2"/>
        <scheme val="minor"/>
      </rPr>
      <t>Station 100</t>
    </r>
    <r>
      <rPr>
        <b/>
        <sz val="9"/>
        <color theme="1"/>
        <rFont val="Calibri"/>
        <family val="2"/>
        <scheme val="minor"/>
      </rPr>
      <t xml:space="preserve"> - HEB                                                                    (Hwy 87, E. of FM 1346)</t>
    </r>
  </si>
  <si>
    <r>
      <rPr>
        <b/>
        <u/>
        <sz val="11"/>
        <color theme="1"/>
        <rFont val="Calibri"/>
        <family val="2"/>
        <scheme val="minor"/>
      </rPr>
      <t>Station 200</t>
    </r>
    <r>
      <rPr>
        <b/>
        <sz val="9"/>
        <color theme="1"/>
        <rFont val="Calibri"/>
        <family val="2"/>
        <scheme val="minor"/>
      </rPr>
      <t xml:space="preserve"> - La Vernia Crossing                                       (FM 1346, S. of Hwy 87)</t>
    </r>
  </si>
  <si>
    <r>
      <rPr>
        <b/>
        <u/>
        <sz val="11"/>
        <color theme="1"/>
        <rFont val="Calibri"/>
        <family val="2"/>
        <scheme val="minor"/>
      </rPr>
      <t>Station 300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- Alondra's                                                         (FM 1346, N. of Bluebonnet Rd)</t>
    </r>
  </si>
  <si>
    <r>
      <rPr>
        <b/>
        <u/>
        <sz val="11"/>
        <color theme="1"/>
        <rFont val="Calibri"/>
        <family val="2"/>
        <scheme val="minor"/>
      </rPr>
      <t>Station 600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- Baptist Church                                               (Hwy 87, E. of Bluebonnet Rd.)</t>
    </r>
  </si>
  <si>
    <r>
      <rPr>
        <b/>
        <u/>
        <sz val="11"/>
        <color theme="1"/>
        <rFont val="Calibri"/>
        <family val="2"/>
        <scheme val="minor"/>
      </rPr>
      <t>Station 800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- Twin Oaks                                                       (Hwy 87, before CR 337)</t>
    </r>
  </si>
  <si>
    <r>
      <t>*</t>
    </r>
    <r>
      <rPr>
        <b/>
        <u/>
        <sz val="11"/>
        <color theme="1"/>
        <rFont val="Calibri"/>
        <family val="2"/>
        <scheme val="minor"/>
      </rPr>
      <t>Station 900</t>
    </r>
    <r>
      <rPr>
        <b/>
        <sz val="9"/>
        <color theme="1"/>
        <rFont val="Calibri"/>
        <family val="2"/>
        <scheme val="minor"/>
      </rPr>
      <t xml:space="preserve"> - Mesquite Bean                                         (FM 1346, W. of HEB)</t>
    </r>
  </si>
  <si>
    <r>
      <t>*</t>
    </r>
    <r>
      <rPr>
        <b/>
        <u/>
        <sz val="11"/>
        <color theme="1"/>
        <rFont val="Calibri"/>
        <family val="2"/>
        <scheme val="minor"/>
      </rPr>
      <t>Station 1000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- Cibolo Creek                                          (Seguin St., N. of Kimball St.)</t>
    </r>
  </si>
  <si>
    <t>2014 and 2015 not included in Average</t>
  </si>
  <si>
    <t>2021 compared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</si>
</sst>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horizontal="right" vertical="center"/>
    </xf>
    <xf numFmtId="38" fontId="4" fillId="4" borderId="1" xfId="0" applyNumberFormat="1" applyFont="1" applyFill="1" applyBorder="1" applyAlignment="1">
      <alignment horizontal="right" vertical="center"/>
    </xf>
    <xf numFmtId="164" fontId="1" fillId="5" borderId="3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0CB6DE"/>
      <color rgb="FF94D5DC"/>
      <color rgb="FF4D2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ln>
                  <a:noFill/>
                </a:ln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5 Year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ln>
                <a:noFill/>
              </a:ln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945482735432282E-2"/>
          <c:y val="0.22358838859750241"/>
          <c:w val="0.93888888888888888"/>
          <c:h val="0.6643828375619714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DC2-4E73-80AD-ECB08A4D49F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EDC2-4E73-80AD-ECB08A4D49F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DC2-4E73-80AD-ECB08A4D49F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DC2-4E73-80AD-ECB08A4D49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ln>
                      <a:noFill/>
                    </a:ln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Sheet1!$E$2:$J$2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Sheet1!$F$13:$J$13</c:f>
              <c:numCache>
                <c:formatCode>#,##0_);[Red]\(#,##0\)</c:formatCode>
                <c:ptCount val="5"/>
                <c:pt idx="0">
                  <c:v>97792</c:v>
                </c:pt>
                <c:pt idx="1">
                  <c:v>106236</c:v>
                </c:pt>
                <c:pt idx="2">
                  <c:v>109846</c:v>
                </c:pt>
                <c:pt idx="3">
                  <c:v>106438</c:v>
                </c:pt>
                <c:pt idx="4">
                  <c:v>111811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2-4E73-80AD-ECB08A4D49F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04647040"/>
        <c:axId val="204667904"/>
      </c:barChart>
      <c:catAx>
        <c:axId val="20464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67904"/>
        <c:crosses val="autoZero"/>
        <c:auto val="1"/>
        <c:lblAlgn val="ctr"/>
        <c:lblOffset val="100"/>
        <c:noMultiLvlLbl val="0"/>
      </c:catAx>
      <c:valAx>
        <c:axId val="204667904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20464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noFill/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1172104</xdr:colOff>
      <xdr:row>15</xdr:row>
      <xdr:rowOff>89959</xdr:rowOff>
    </xdr:from>
    <xdr:to>
      <xdr:col>10</xdr:col>
      <xdr:colOff>174625</xdr:colOff>
      <xdr:row>25</xdr:row>
      <xdr:rowOff>37041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47472E-01E8-4414-A458-6DB83B586A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613833</xdr:colOff>
      <xdr:row>0</xdr:row>
      <xdr:rowOff>63500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8F76BF-8A0B-4774-A3A2-B82C4FC40027}"/>
            </a:ext>
          </a:extLst>
        </xdr:cNvPr>
        <xdr:cNvSpPr txBox="1"/>
      </xdr:nvSpPr>
      <xdr:spPr>
        <a:xfrm>
          <a:off x="3249083" y="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showGridLines="0" tabSelected="1" zoomScaleNormal="100" zoomScalePageLayoutView="90" workbookViewId="0">
      <selection activeCell="O9" sqref="O9"/>
    </sheetView>
  </sheetViews>
  <sheetFormatPr defaultColWidth="8.7109375" defaultRowHeight="15" x14ac:dyDescent="0.25"/>
  <cols>
    <col min="1" max="1" width="36.85546875" customWidth="1"/>
    <col min="2" max="5" width="9" hidden="1" customWidth="1"/>
    <col min="6" max="10" width="9" customWidth="1"/>
    <col min="11" max="11" width="9.85546875" customWidth="1"/>
    <col min="12" max="12" width="14" customWidth="1"/>
  </cols>
  <sheetData>
    <row r="2" spans="1:12" ht="26.45" customHeight="1" thickBot="1" x14ac:dyDescent="0.3">
      <c r="A2" s="1"/>
      <c r="B2" s="9">
        <v>2014</v>
      </c>
      <c r="C2" s="9">
        <v>2015</v>
      </c>
      <c r="D2" s="9">
        <v>2016</v>
      </c>
      <c r="E2" s="9">
        <v>2017</v>
      </c>
      <c r="F2" s="9">
        <v>2018</v>
      </c>
      <c r="G2" s="9">
        <v>2019</v>
      </c>
      <c r="H2" s="9">
        <v>2020</v>
      </c>
      <c r="I2" s="9">
        <v>2021</v>
      </c>
      <c r="J2" s="9">
        <v>2022</v>
      </c>
      <c r="K2" s="10" t="s">
        <v>0</v>
      </c>
      <c r="L2" s="11" t="s">
        <v>14</v>
      </c>
    </row>
    <row r="3" spans="1:12" ht="30" customHeight="1" thickBot="1" x14ac:dyDescent="0.3">
      <c r="A3" s="4" t="s">
        <v>6</v>
      </c>
      <c r="B3" s="12">
        <v>13441</v>
      </c>
      <c r="C3" s="12">
        <v>15505</v>
      </c>
      <c r="D3" s="12">
        <v>14960</v>
      </c>
      <c r="E3" s="5">
        <v>17026</v>
      </c>
      <c r="F3" s="5">
        <v>16669</v>
      </c>
      <c r="G3" s="5">
        <v>17067</v>
      </c>
      <c r="H3" s="5">
        <v>14941</v>
      </c>
      <c r="I3" s="5">
        <v>15236</v>
      </c>
      <c r="J3" s="5">
        <v>16742</v>
      </c>
      <c r="K3" s="5">
        <f>AVERAGE(F3:J3)</f>
        <v>16131</v>
      </c>
      <c r="L3" s="7">
        <f>(J3-I3)/I3</f>
        <v>9.884484116566028E-2</v>
      </c>
    </row>
    <row r="4" spans="1:12" ht="30" customHeight="1" thickBot="1" x14ac:dyDescent="0.3">
      <c r="A4" s="4" t="s">
        <v>7</v>
      </c>
      <c r="B4" s="12">
        <v>7013</v>
      </c>
      <c r="C4" s="12">
        <v>7677</v>
      </c>
      <c r="D4" s="12">
        <v>8299</v>
      </c>
      <c r="E4" s="5">
        <v>9142</v>
      </c>
      <c r="F4" s="5">
        <v>8820</v>
      </c>
      <c r="G4" s="5">
        <v>8602</v>
      </c>
      <c r="H4" s="5">
        <v>9175</v>
      </c>
      <c r="I4" s="5">
        <v>9453</v>
      </c>
      <c r="J4" s="5">
        <v>10760</v>
      </c>
      <c r="K4" s="5">
        <f t="shared" ref="K4:K12" si="0">AVERAGE(F4:J4)</f>
        <v>9362</v>
      </c>
      <c r="L4" s="7">
        <f t="shared" ref="L4:L12" si="1">(J4-I4)/I4</f>
        <v>0.13826298529567332</v>
      </c>
    </row>
    <row r="5" spans="1:12" ht="30" customHeight="1" thickBot="1" x14ac:dyDescent="0.3">
      <c r="A5" s="4" t="s">
        <v>8</v>
      </c>
      <c r="B5" s="12">
        <v>6853</v>
      </c>
      <c r="C5" s="12">
        <v>7649</v>
      </c>
      <c r="D5" s="12">
        <v>8197</v>
      </c>
      <c r="E5" s="5">
        <v>8416</v>
      </c>
      <c r="F5" s="5">
        <v>8351</v>
      </c>
      <c r="G5" s="5">
        <v>8314</v>
      </c>
      <c r="H5" s="5">
        <v>8544</v>
      </c>
      <c r="I5" s="5">
        <v>7655</v>
      </c>
      <c r="J5" s="5">
        <v>10375</v>
      </c>
      <c r="K5" s="5">
        <f t="shared" si="0"/>
        <v>8647.7999999999993</v>
      </c>
      <c r="L5" s="7">
        <f t="shared" si="1"/>
        <v>0.35532331809274986</v>
      </c>
    </row>
    <row r="6" spans="1:12" ht="30" customHeight="1" thickBot="1" x14ac:dyDescent="0.3">
      <c r="A6" s="4" t="s">
        <v>3</v>
      </c>
      <c r="B6" s="12">
        <v>8500</v>
      </c>
      <c r="C6" s="12">
        <v>9076</v>
      </c>
      <c r="D6" s="12">
        <v>9896</v>
      </c>
      <c r="E6" s="5">
        <v>10115</v>
      </c>
      <c r="F6" s="5">
        <v>9895</v>
      </c>
      <c r="G6" s="5">
        <v>9854</v>
      </c>
      <c r="H6" s="5">
        <v>10951</v>
      </c>
      <c r="I6" s="5">
        <v>11465</v>
      </c>
      <c r="J6" s="5">
        <v>11044</v>
      </c>
      <c r="K6" s="5">
        <f t="shared" si="0"/>
        <v>10641.8</v>
      </c>
      <c r="L6" s="7">
        <f t="shared" si="1"/>
        <v>-3.6720453554295686E-2</v>
      </c>
    </row>
    <row r="7" spans="1:12" ht="30" customHeight="1" thickBot="1" x14ac:dyDescent="0.3">
      <c r="A7" s="4" t="s">
        <v>4</v>
      </c>
      <c r="B7" s="12">
        <v>5335</v>
      </c>
      <c r="C7" s="12">
        <v>6390</v>
      </c>
      <c r="D7" s="12">
        <v>6552</v>
      </c>
      <c r="E7" s="5">
        <v>6927</v>
      </c>
      <c r="F7" s="5">
        <v>6448</v>
      </c>
      <c r="G7" s="5">
        <v>6922</v>
      </c>
      <c r="H7" s="5">
        <v>7971</v>
      </c>
      <c r="I7" s="5">
        <v>10172</v>
      </c>
      <c r="J7" s="5">
        <v>7400</v>
      </c>
      <c r="K7" s="5">
        <f t="shared" si="0"/>
        <v>7782.6</v>
      </c>
      <c r="L7" s="7">
        <f t="shared" si="1"/>
        <v>-0.2725127801808887</v>
      </c>
    </row>
    <row r="8" spans="1:12" ht="30" customHeight="1" thickBot="1" x14ac:dyDescent="0.3">
      <c r="A8" s="4" t="s">
        <v>9</v>
      </c>
      <c r="B8" s="12">
        <v>13489</v>
      </c>
      <c r="C8" s="12">
        <v>14603</v>
      </c>
      <c r="D8" s="12">
        <v>14819</v>
      </c>
      <c r="E8" s="5">
        <v>15097</v>
      </c>
      <c r="F8" s="5">
        <v>14721</v>
      </c>
      <c r="G8" s="5">
        <v>15382</v>
      </c>
      <c r="H8" s="5">
        <v>16676</v>
      </c>
      <c r="I8" s="5">
        <v>15832</v>
      </c>
      <c r="J8" s="5">
        <v>16729</v>
      </c>
      <c r="K8" s="5">
        <f t="shared" si="0"/>
        <v>15868</v>
      </c>
      <c r="L8" s="7">
        <f t="shared" si="1"/>
        <v>5.6657402728650837E-2</v>
      </c>
    </row>
    <row r="9" spans="1:12" ht="30" customHeight="1" thickBot="1" x14ac:dyDescent="0.3">
      <c r="A9" s="4" t="s">
        <v>5</v>
      </c>
      <c r="B9" s="12">
        <v>6864</v>
      </c>
      <c r="C9" s="12">
        <v>6857</v>
      </c>
      <c r="D9" s="12">
        <v>6861</v>
      </c>
      <c r="E9" s="5">
        <v>7484</v>
      </c>
      <c r="F9" s="5">
        <v>8412</v>
      </c>
      <c r="G9" s="5">
        <v>15506</v>
      </c>
      <c r="H9" s="5">
        <v>14219</v>
      </c>
      <c r="I9" s="5">
        <v>10187</v>
      </c>
      <c r="J9" s="5">
        <v>9031</v>
      </c>
      <c r="K9" s="5">
        <f t="shared" si="0"/>
        <v>11471</v>
      </c>
      <c r="L9" s="7">
        <f t="shared" si="1"/>
        <v>-0.11347796210856975</v>
      </c>
    </row>
    <row r="10" spans="1:12" ht="30" customHeight="1" thickBot="1" x14ac:dyDescent="0.3">
      <c r="A10" s="4" t="s">
        <v>10</v>
      </c>
      <c r="B10" s="12">
        <v>13489</v>
      </c>
      <c r="C10" s="12">
        <v>13474</v>
      </c>
      <c r="D10" s="12">
        <v>15675</v>
      </c>
      <c r="E10" s="5">
        <v>14717</v>
      </c>
      <c r="F10" s="5">
        <v>13937</v>
      </c>
      <c r="G10" s="5">
        <v>14038</v>
      </c>
      <c r="H10" s="5">
        <v>14156</v>
      </c>
      <c r="I10" s="5">
        <v>13697</v>
      </c>
      <c r="J10" s="5">
        <v>16759</v>
      </c>
      <c r="K10" s="5">
        <f t="shared" si="0"/>
        <v>14517.4</v>
      </c>
      <c r="L10" s="7">
        <f t="shared" si="1"/>
        <v>0.22355260275972841</v>
      </c>
    </row>
    <row r="11" spans="1:12" ht="30" customHeight="1" thickBot="1" x14ac:dyDescent="0.3">
      <c r="A11" s="4" t="s">
        <v>11</v>
      </c>
      <c r="B11" s="13" t="s">
        <v>2</v>
      </c>
      <c r="C11" s="13" t="s">
        <v>2</v>
      </c>
      <c r="D11" s="12">
        <v>3331</v>
      </c>
      <c r="E11" s="5">
        <v>5181</v>
      </c>
      <c r="F11" s="5">
        <v>3475</v>
      </c>
      <c r="G11" s="5">
        <v>2954</v>
      </c>
      <c r="H11" s="5">
        <v>4038</v>
      </c>
      <c r="I11" s="5">
        <v>3620</v>
      </c>
      <c r="J11" s="5">
        <v>4136</v>
      </c>
      <c r="K11" s="5">
        <f t="shared" si="0"/>
        <v>3644.6</v>
      </c>
      <c r="L11" s="7">
        <f t="shared" si="1"/>
        <v>0.1425414364640884</v>
      </c>
    </row>
    <row r="12" spans="1:12" ht="30" customHeight="1" thickBot="1" x14ac:dyDescent="0.3">
      <c r="A12" s="4" t="s">
        <v>12</v>
      </c>
      <c r="B12" s="13" t="s">
        <v>2</v>
      </c>
      <c r="C12" s="13" t="s">
        <v>2</v>
      </c>
      <c r="D12" s="12">
        <v>6523</v>
      </c>
      <c r="E12" s="5">
        <v>7541</v>
      </c>
      <c r="F12" s="5">
        <v>7064</v>
      </c>
      <c r="G12" s="5">
        <v>7597</v>
      </c>
      <c r="H12" s="5">
        <v>9175</v>
      </c>
      <c r="I12" s="5">
        <v>9121</v>
      </c>
      <c r="J12" s="5">
        <v>8835</v>
      </c>
      <c r="K12" s="5">
        <f t="shared" si="0"/>
        <v>8358.4</v>
      </c>
      <c r="L12" s="7">
        <f t="shared" si="1"/>
        <v>-3.1356210941782696E-2</v>
      </c>
    </row>
    <row r="13" spans="1:12" ht="19.350000000000001" customHeight="1" x14ac:dyDescent="0.25">
      <c r="A13" s="3" t="s">
        <v>1</v>
      </c>
      <c r="B13" s="6">
        <f t="shared" ref="B13:D13" si="2">SUM(B3:B12)</f>
        <v>74984</v>
      </c>
      <c r="C13" s="6">
        <f t="shared" si="2"/>
        <v>81231</v>
      </c>
      <c r="D13" s="6">
        <f t="shared" si="2"/>
        <v>95113</v>
      </c>
      <c r="E13" s="6">
        <f t="shared" ref="E13:K13" si="3">SUM(E3:E12)</f>
        <v>101646</v>
      </c>
      <c r="F13" s="6">
        <f t="shared" si="3"/>
        <v>97792</v>
      </c>
      <c r="G13" s="6">
        <f t="shared" si="3"/>
        <v>106236</v>
      </c>
      <c r="H13" s="6">
        <f t="shared" si="3"/>
        <v>109846</v>
      </c>
      <c r="I13" s="6">
        <f t="shared" si="3"/>
        <v>106438</v>
      </c>
      <c r="J13" s="6">
        <f t="shared" si="3"/>
        <v>111811</v>
      </c>
      <c r="K13" s="6">
        <f t="shared" si="3"/>
        <v>106424.6</v>
      </c>
      <c r="L13" s="2"/>
    </row>
    <row r="14" spans="1:12" ht="25.15" customHeight="1" x14ac:dyDescent="0.25">
      <c r="A14" s="8" t="s">
        <v>13</v>
      </c>
    </row>
  </sheetData>
  <pageMargins left="0" right="0" top="0.35" bottom="0.25" header="0.25" footer="0.25"/>
  <pageSetup orientation="landscape" r:id="rId1"/>
  <headerFooter>
    <oddHeader>&amp;C&amp;F</oddHeader>
  </headerFooter>
  <ignoredErrors>
    <ignoredError sqref="D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Yvonne Griffin</cp:lastModifiedBy>
  <cp:lastPrinted>2022-08-24T16:22:03Z</cp:lastPrinted>
  <dcterms:created xsi:type="dcterms:W3CDTF">2012-11-13T14:48:16Z</dcterms:created>
  <dcterms:modified xsi:type="dcterms:W3CDTF">2022-08-24T16:23:42Z</dcterms:modified>
</cp:coreProperties>
</file>